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90" windowWidth="13245" windowHeight="12360" tabRatio="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'Sheet1'!$A$1:$L$39</definedName>
  </definedNames>
  <calcPr fullCalcOnLoad="1"/>
</workbook>
</file>

<file path=xl/sharedStrings.xml><?xml version="1.0" encoding="utf-8"?>
<sst xmlns="http://schemas.openxmlformats.org/spreadsheetml/2006/main" count="32" uniqueCount="29">
  <si>
    <t>Dato:</t>
  </si>
  <si>
    <t>Vekt lbs</t>
  </si>
  <si>
    <t>Arm</t>
  </si>
  <si>
    <t>Mom/1000</t>
  </si>
  <si>
    <t>Tomvekt</t>
  </si>
  <si>
    <t>Fuel</t>
  </si>
  <si>
    <t>Pilot and front passanger</t>
  </si>
  <si>
    <t>Rear passangers</t>
  </si>
  <si>
    <t>Baggage area 1</t>
  </si>
  <si>
    <t>Baggage area 2</t>
  </si>
  <si>
    <t>Mom</t>
  </si>
  <si>
    <t>Vekt</t>
  </si>
  <si>
    <t xml:space="preserve">   Startvekt:</t>
  </si>
  <si>
    <t>Maks  2300 lbs.</t>
  </si>
  <si>
    <t>Start</t>
  </si>
  <si>
    <t>Slutt</t>
  </si>
  <si>
    <t>Fuelburn (lbs)</t>
  </si>
  <si>
    <t>Landingsvekt:</t>
  </si>
  <si>
    <t>Omregning av vekt:</t>
  </si>
  <si>
    <t>Kg</t>
  </si>
  <si>
    <t>x 2,205</t>
  </si>
  <si>
    <t>=</t>
  </si>
  <si>
    <t>Lbs</t>
  </si>
  <si>
    <t>x 0,454</t>
  </si>
  <si>
    <t>Maks 120 lbs.</t>
  </si>
  <si>
    <t>Maks 50 lbs.</t>
  </si>
  <si>
    <t>W/B LN-ASY</t>
  </si>
  <si>
    <t>Fulle tanker, 40 USG usable = 242 lbs</t>
  </si>
  <si>
    <t>40,07 inches / 1,03 m (W incl. Unusable fuel)</t>
  </si>
</sst>
</file>

<file path=xl/styles.xml><?xml version="1.0" encoding="utf-8"?>
<styleSheet xmlns="http://schemas.openxmlformats.org/spreadsheetml/2006/main">
  <numFmts count="1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</numFmts>
  <fonts count="50">
    <font>
      <sz val="10"/>
      <name val="Arial"/>
      <family val="2"/>
    </font>
    <font>
      <sz val="10"/>
      <color indexed="8"/>
      <name val="Arial"/>
      <family val="2"/>
    </font>
    <font>
      <vertAlign val="subscript"/>
      <sz val="8"/>
      <color indexed="8"/>
      <name val="Arial"/>
      <family val="2"/>
    </font>
    <font>
      <b/>
      <u val="single"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4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2"/>
      <color indexed="53"/>
      <name val="Arial"/>
      <family val="2"/>
    </font>
    <font>
      <b/>
      <sz val="16"/>
      <name val="Arial"/>
      <family val="2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71" fontId="0" fillId="0" borderId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72" fontId="4" fillId="33" borderId="10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72" fontId="4" fillId="0" borderId="12" xfId="0" applyNumberFormat="1" applyFont="1" applyBorder="1" applyAlignment="1" applyProtection="1">
      <alignment horizontal="center"/>
      <protection locked="0"/>
    </xf>
    <xf numFmtId="172" fontId="4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4" fillId="0" borderId="14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8" fillId="0" borderId="0" xfId="0" applyFont="1" applyAlignment="1">
      <alignment/>
    </xf>
    <xf numFmtId="172" fontId="49" fillId="0" borderId="15" xfId="0" applyNumberFormat="1" applyFont="1" applyBorder="1" applyAlignment="1">
      <alignment horizontal="center"/>
    </xf>
    <xf numFmtId="0" fontId="5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6" fillId="0" borderId="12" xfId="0" applyFont="1" applyBorder="1" applyAlignment="1" applyProtection="1">
      <alignment/>
      <protection locked="0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6" fillId="34" borderId="20" xfId="0" applyFont="1" applyFill="1" applyBorder="1" applyAlignment="1">
      <alignment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14" fontId="49" fillId="0" borderId="23" xfId="0" applyNumberFormat="1" applyFont="1" applyBorder="1" applyAlignment="1" applyProtection="1">
      <alignment horizontal="center"/>
      <protection locked="0"/>
    </xf>
    <xf numFmtId="0" fontId="49" fillId="0" borderId="23" xfId="0" applyFont="1" applyBorder="1" applyAlignment="1" applyProtection="1">
      <alignment horizontal="center"/>
      <protection locked="0"/>
    </xf>
    <xf numFmtId="172" fontId="4" fillId="34" borderId="15" xfId="0" applyNumberFormat="1" applyFont="1" applyFill="1" applyBorder="1" applyAlignment="1">
      <alignment horizontal="center"/>
    </xf>
    <xf numFmtId="172" fontId="4" fillId="34" borderId="10" xfId="0" applyNumberFormat="1" applyFont="1" applyFill="1" applyBorder="1" applyAlignment="1">
      <alignment horizontal="center"/>
    </xf>
    <xf numFmtId="172" fontId="29" fillId="0" borderId="24" xfId="0" applyNumberFormat="1" applyFon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4"/>
          <c:w val="0.97575"/>
          <c:h val="0.9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5000B"/>
              </a:solidFill>
              <a:ln>
                <a:solidFill>
                  <a:srgbClr val="C5000B"/>
                </a:solidFill>
              </a:ln>
            </c:spPr>
          </c:marker>
          <c:xVal>
            <c:numRef>
              <c:f>Sheet1!$I$12:$I$13</c:f>
              <c:numCache/>
            </c:numRef>
          </c:xVal>
          <c:yVal>
            <c:numRef>
              <c:f>Sheet1!$J$12:$J$13</c:f>
              <c:numCache/>
            </c:numRef>
          </c:yVal>
          <c:smooth val="0"/>
        </c:ser>
        <c:axId val="44446413"/>
        <c:axId val="64473398"/>
      </c:scatterChart>
      <c:valAx>
        <c:axId val="44446413"/>
        <c:scaling>
          <c:orientation val="minMax"/>
          <c:max val="110"/>
          <c:min val="45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73398"/>
        <c:crossesAt val="1500"/>
        <c:crossBetween val="midCat"/>
        <c:dispUnits/>
        <c:majorUnit val="5"/>
        <c:minorUnit val="1"/>
      </c:valAx>
      <c:valAx>
        <c:axId val="64473398"/>
        <c:scaling>
          <c:orientation val="minMax"/>
          <c:max val="2300"/>
          <c:min val="15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B3B3B3"/>
            </a:solidFill>
            <a:prstDash val="dash"/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46413"/>
        <c:crosses val="autoZero"/>
        <c:crossBetween val="midCat"/>
        <c:dispUnits/>
        <c:majorUnit val="100"/>
        <c:minorUnit val="20"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114300</xdr:rowOff>
    </xdr:from>
    <xdr:to>
      <xdr:col>11</xdr:col>
      <xdr:colOff>161925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123825" y="5019675"/>
        <a:ext cx="93059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16</xdr:row>
      <xdr:rowOff>285750</xdr:rowOff>
    </xdr:from>
    <xdr:to>
      <xdr:col>10</xdr:col>
      <xdr:colOff>504825</xdr:colOff>
      <xdr:row>35</xdr:row>
      <xdr:rowOff>38100</xdr:rowOff>
    </xdr:to>
    <xdr:grpSp>
      <xdr:nvGrpSpPr>
        <xdr:cNvPr id="2" name="Group 2"/>
        <xdr:cNvGrpSpPr>
          <a:grpSpLocks/>
        </xdr:cNvGrpSpPr>
      </xdr:nvGrpSpPr>
      <xdr:grpSpPr>
        <a:xfrm>
          <a:off x="600075" y="5191125"/>
          <a:ext cx="8562975" cy="4352925"/>
          <a:chOff x="998" y="8099"/>
          <a:chExt cx="14141" cy="6838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V="1">
            <a:off x="2631" y="11121"/>
            <a:ext cx="3461" cy="3816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6053" y="8099"/>
            <a:ext cx="4416" cy="3063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10448" y="8099"/>
            <a:ext cx="4479" cy="0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6541" y="8099"/>
            <a:ext cx="8386" cy="6819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775" y="10656"/>
            <a:ext cx="2206" cy="0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4395" y="10656"/>
            <a:ext cx="4606" cy="4262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019" y="8950"/>
            <a:ext cx="141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1019" y="9803"/>
            <a:ext cx="1407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005" y="10660"/>
            <a:ext cx="141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998" y="11508"/>
            <a:ext cx="141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1019" y="12361"/>
            <a:ext cx="141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019" y="13214"/>
            <a:ext cx="141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019" y="14065"/>
            <a:ext cx="141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V="1">
            <a:off x="2101" y="8099"/>
            <a:ext cx="0" cy="68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3186" y="8099"/>
            <a:ext cx="0" cy="68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V="1">
            <a:off x="5371" y="8099"/>
            <a:ext cx="0" cy="68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 flipV="1">
            <a:off x="6456" y="8099"/>
            <a:ext cx="0" cy="68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V="1">
            <a:off x="7538" y="8099"/>
            <a:ext cx="0" cy="68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V="1">
            <a:off x="8620" y="8099"/>
            <a:ext cx="0" cy="68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V="1">
            <a:off x="9705" y="8099"/>
            <a:ext cx="0" cy="68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V="1">
            <a:off x="10808" y="8099"/>
            <a:ext cx="0" cy="68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V="1">
            <a:off x="11890" y="8099"/>
            <a:ext cx="0" cy="68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V="1">
            <a:off x="12975" y="8099"/>
            <a:ext cx="0" cy="68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 flipV="1">
            <a:off x="14057" y="8099"/>
            <a:ext cx="0" cy="68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 flipV="1">
            <a:off x="4289" y="8099"/>
            <a:ext cx="0" cy="68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1333500</xdr:colOff>
      <xdr:row>18</xdr:row>
      <xdr:rowOff>266700</xdr:rowOff>
    </xdr:from>
    <xdr:to>
      <xdr:col>2</xdr:col>
      <xdr:colOff>9525</xdr:colOff>
      <xdr:row>20</xdr:row>
      <xdr:rowOff>314325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1333500" y="5819775"/>
          <a:ext cx="1657350" cy="695325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Center of gravity 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moment envelope</a:t>
          </a:r>
        </a:p>
      </xdr:txBody>
    </xdr:sp>
    <xdr:clientData/>
  </xdr:twoCellAnchor>
  <xdr:twoCellAnchor>
    <xdr:from>
      <xdr:col>3</xdr:col>
      <xdr:colOff>914400</xdr:colOff>
      <xdr:row>16</xdr:row>
      <xdr:rowOff>314325</xdr:rowOff>
    </xdr:from>
    <xdr:to>
      <xdr:col>5</xdr:col>
      <xdr:colOff>95250</xdr:colOff>
      <xdr:row>17</xdr:row>
      <xdr:rowOff>295275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4905375" y="5219700"/>
          <a:ext cx="800100" cy="304800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Normal</a:t>
          </a:r>
        </a:p>
      </xdr:txBody>
    </xdr:sp>
    <xdr:clientData/>
  </xdr:twoCellAnchor>
  <xdr:twoCellAnchor>
    <xdr:from>
      <xdr:col>1</xdr:col>
      <xdr:colOff>114300</xdr:colOff>
      <xdr:row>24</xdr:row>
      <xdr:rowOff>28575</xdr:rowOff>
    </xdr:from>
    <xdr:to>
      <xdr:col>2</xdr:col>
      <xdr:colOff>38100</xdr:colOff>
      <xdr:row>25</xdr:row>
      <xdr:rowOff>9525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2228850" y="7524750"/>
          <a:ext cx="790575" cy="304800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Utility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tabSelected="1" zoomScale="65" zoomScaleNormal="65" zoomScalePageLayoutView="0" workbookViewId="0" topLeftCell="A1">
      <selection activeCell="B9" sqref="B9"/>
    </sheetView>
  </sheetViews>
  <sheetFormatPr defaultColWidth="9.140625" defaultRowHeight="12.75"/>
  <cols>
    <col min="1" max="1" width="31.7109375" style="3" customWidth="1"/>
    <col min="2" max="2" width="13.00390625" style="2" customWidth="1"/>
    <col min="3" max="4" width="15.140625" style="2" customWidth="1"/>
    <col min="5" max="16384" width="9.140625" style="3" customWidth="1"/>
  </cols>
  <sheetData>
    <row r="1" ht="26.25">
      <c r="A1" s="1" t="s">
        <v>26</v>
      </c>
    </row>
    <row r="2" spans="2:256" s="4" customFormat="1" ht="18">
      <c r="B2" s="5"/>
      <c r="C2" s="5"/>
      <c r="D2" s="5"/>
      <c r="IV2" s="3"/>
    </row>
    <row r="3" spans="1:256" s="4" customFormat="1" ht="18">
      <c r="A3" s="6" t="s">
        <v>0</v>
      </c>
      <c r="B3" s="35">
        <v>42979</v>
      </c>
      <c r="C3" s="36"/>
      <c r="D3" s="36"/>
      <c r="IV3" s="3"/>
    </row>
    <row r="4" spans="2:256" s="4" customFormat="1" ht="18">
      <c r="B4" s="5"/>
      <c r="C4" s="5"/>
      <c r="D4" s="5"/>
      <c r="IV4" s="3"/>
    </row>
    <row r="5" spans="1:256" s="4" customFormat="1" ht="25.5" customHeight="1">
      <c r="A5" s="7"/>
      <c r="B5" s="8" t="s">
        <v>1</v>
      </c>
      <c r="C5" s="8" t="s">
        <v>2</v>
      </c>
      <c r="D5" s="8" t="s">
        <v>3</v>
      </c>
      <c r="E5" s="9"/>
      <c r="F5" s="9"/>
      <c r="G5" s="9"/>
      <c r="H5" s="9"/>
      <c r="I5" s="9"/>
      <c r="J5" s="9"/>
      <c r="K5" s="9"/>
      <c r="IV5" s="3"/>
    </row>
    <row r="6" spans="1:256" s="4" customFormat="1" ht="25.5" customHeight="1" thickBot="1">
      <c r="A6" s="7" t="s">
        <v>4</v>
      </c>
      <c r="B6" s="37">
        <v>1470</v>
      </c>
      <c r="C6" s="10"/>
      <c r="D6" s="38">
        <v>58.9</v>
      </c>
      <c r="E6" s="9" t="s">
        <v>28</v>
      </c>
      <c r="F6" s="9"/>
      <c r="G6" s="9"/>
      <c r="H6" s="9"/>
      <c r="I6" s="9"/>
      <c r="J6" s="9"/>
      <c r="K6" s="9"/>
      <c r="IV6" s="3"/>
    </row>
    <row r="7" spans="1:256" s="4" customFormat="1" ht="25.5" customHeight="1" thickBot="1">
      <c r="A7" s="12" t="s">
        <v>5</v>
      </c>
      <c r="B7" s="13">
        <v>242</v>
      </c>
      <c r="C7" s="14">
        <v>48</v>
      </c>
      <c r="D7" s="11">
        <f>(B7*C7)/1000</f>
        <v>11.616</v>
      </c>
      <c r="E7" s="9" t="s">
        <v>27</v>
      </c>
      <c r="F7" s="9"/>
      <c r="G7" s="9"/>
      <c r="H7" s="9"/>
      <c r="I7" s="9"/>
      <c r="J7" s="9"/>
      <c r="K7" s="9"/>
      <c r="IV7" s="3"/>
    </row>
    <row r="8" spans="1:256" s="4" customFormat="1" ht="25.5" customHeight="1" thickBot="1">
      <c r="A8" s="12" t="s">
        <v>6</v>
      </c>
      <c r="B8" s="13">
        <v>400</v>
      </c>
      <c r="C8" s="14">
        <v>37</v>
      </c>
      <c r="D8" s="11">
        <f>(B8*C8)/1000</f>
        <v>14.8</v>
      </c>
      <c r="E8" s="9"/>
      <c r="F8" s="9"/>
      <c r="G8" s="9"/>
      <c r="H8" s="9"/>
      <c r="I8" s="9"/>
      <c r="J8" s="9"/>
      <c r="K8" s="9"/>
      <c r="IV8" s="3"/>
    </row>
    <row r="9" spans="1:256" s="4" customFormat="1" ht="25.5" customHeight="1" thickBot="1">
      <c r="A9" s="12" t="s">
        <v>7</v>
      </c>
      <c r="B9" s="13">
        <v>180</v>
      </c>
      <c r="C9" s="14">
        <v>73</v>
      </c>
      <c r="D9" s="11">
        <f>(B9*C9)/1000</f>
        <v>13.14</v>
      </c>
      <c r="E9" s="9"/>
      <c r="F9" s="9"/>
      <c r="G9" s="9"/>
      <c r="H9" s="9"/>
      <c r="I9" s="15"/>
      <c r="J9" s="15"/>
      <c r="K9" s="15"/>
      <c r="L9" s="16"/>
      <c r="M9" s="16"/>
      <c r="IV9" s="3"/>
    </row>
    <row r="10" spans="1:256" s="4" customFormat="1" ht="25.5" customHeight="1" thickBot="1">
      <c r="A10" s="12" t="s">
        <v>8</v>
      </c>
      <c r="B10" s="17"/>
      <c r="C10" s="14">
        <v>95</v>
      </c>
      <c r="D10" s="11">
        <f>(B10*C10)/1000</f>
        <v>0</v>
      </c>
      <c r="E10" s="9" t="s">
        <v>24</v>
      </c>
      <c r="F10" s="9"/>
      <c r="G10" s="15"/>
      <c r="H10" s="15"/>
      <c r="I10" s="15"/>
      <c r="J10" s="15"/>
      <c r="K10" s="15"/>
      <c r="L10" s="18"/>
      <c r="M10" s="16"/>
      <c r="IV10" s="3"/>
    </row>
    <row r="11" spans="1:256" s="4" customFormat="1" ht="25.5" customHeight="1" thickBot="1">
      <c r="A11" s="12" t="s">
        <v>9</v>
      </c>
      <c r="B11" s="13"/>
      <c r="C11" s="14">
        <v>125</v>
      </c>
      <c r="D11" s="11">
        <f>(B11*C11)/1000</f>
        <v>0</v>
      </c>
      <c r="E11" s="9" t="s">
        <v>25</v>
      </c>
      <c r="F11" s="9"/>
      <c r="G11" s="15"/>
      <c r="H11" s="15"/>
      <c r="I11" s="15" t="s">
        <v>10</v>
      </c>
      <c r="J11" s="15" t="s">
        <v>11</v>
      </c>
      <c r="K11" s="15"/>
      <c r="L11" s="3"/>
      <c r="M11" s="16"/>
      <c r="IV11" s="3"/>
    </row>
    <row r="12" spans="1:256" s="4" customFormat="1" ht="25.5" customHeight="1">
      <c r="A12" s="19" t="s">
        <v>12</v>
      </c>
      <c r="B12" s="39">
        <f>SUM(B6:B11)</f>
        <v>2292</v>
      </c>
      <c r="C12" s="10"/>
      <c r="D12" s="11">
        <f>SUM(D6:D11)</f>
        <v>98.45599999999999</v>
      </c>
      <c r="E12" s="20" t="s">
        <v>13</v>
      </c>
      <c r="F12" s="9"/>
      <c r="G12" s="15"/>
      <c r="H12" s="15" t="s">
        <v>14</v>
      </c>
      <c r="I12" s="15">
        <f>D12</f>
        <v>98.45599999999999</v>
      </c>
      <c r="J12" s="15">
        <f>B12</f>
        <v>2292</v>
      </c>
      <c r="K12" s="15"/>
      <c r="L12" s="3"/>
      <c r="M12" s="16"/>
      <c r="IV12" s="3"/>
    </row>
    <row r="13" spans="1:256" s="4" customFormat="1" ht="25.5" customHeight="1" thickBot="1">
      <c r="A13" s="19"/>
      <c r="B13" s="21"/>
      <c r="C13" s="11"/>
      <c r="D13" s="11"/>
      <c r="E13" s="9"/>
      <c r="F13" s="9"/>
      <c r="G13" s="15"/>
      <c r="H13" s="15" t="s">
        <v>15</v>
      </c>
      <c r="I13" s="15">
        <f>D15</f>
        <v>98.45599999999999</v>
      </c>
      <c r="J13" s="15">
        <f>B15</f>
        <v>2292</v>
      </c>
      <c r="K13" s="15"/>
      <c r="L13" s="3"/>
      <c r="M13" s="16"/>
      <c r="IV13" s="3"/>
    </row>
    <row r="14" spans="1:256" s="4" customFormat="1" ht="25.5" customHeight="1" thickBot="1">
      <c r="A14" s="12" t="s">
        <v>16</v>
      </c>
      <c r="B14" s="13"/>
      <c r="C14" s="14">
        <v>48</v>
      </c>
      <c r="D14" s="11">
        <f>(B14*C14)/1000</f>
        <v>0</v>
      </c>
      <c r="F14" s="22" t="s">
        <v>18</v>
      </c>
      <c r="G14" s="23"/>
      <c r="H14" s="23"/>
      <c r="I14" s="23"/>
      <c r="J14" s="23"/>
      <c r="K14" s="24"/>
      <c r="L14" s="16"/>
      <c r="M14" s="16"/>
      <c r="IV14" s="3"/>
    </row>
    <row r="15" spans="1:256" s="4" customFormat="1" ht="25.5" customHeight="1" thickBot="1">
      <c r="A15" s="7" t="s">
        <v>17</v>
      </c>
      <c r="B15" s="39">
        <f>B12-B14</f>
        <v>2292</v>
      </c>
      <c r="C15" s="10"/>
      <c r="D15" s="11">
        <f>D12-D14</f>
        <v>98.45599999999999</v>
      </c>
      <c r="F15" s="25">
        <v>90</v>
      </c>
      <c r="G15" s="26" t="s">
        <v>19</v>
      </c>
      <c r="H15" s="27" t="s">
        <v>20</v>
      </c>
      <c r="I15" s="27" t="s">
        <v>21</v>
      </c>
      <c r="J15" s="28">
        <f>F15*2.205</f>
        <v>198.45000000000002</v>
      </c>
      <c r="K15" s="29" t="s">
        <v>22</v>
      </c>
      <c r="L15" s="16"/>
      <c r="M15" s="16"/>
      <c r="IV15" s="3"/>
    </row>
    <row r="16" spans="2:256" s="4" customFormat="1" ht="25.5" customHeight="1" thickBot="1">
      <c r="B16" s="30" t="str">
        <f>IF(B12&gt;2300,"OVERVEKT","Vekt OK")</f>
        <v>Vekt OK</v>
      </c>
      <c r="C16" s="5"/>
      <c r="D16" s="5"/>
      <c r="F16" s="25"/>
      <c r="G16" s="31" t="s">
        <v>22</v>
      </c>
      <c r="H16" s="31" t="s">
        <v>23</v>
      </c>
      <c r="I16" s="32" t="s">
        <v>21</v>
      </c>
      <c r="J16" s="33">
        <f>F16*0.454</f>
        <v>0</v>
      </c>
      <c r="K16" s="34" t="s">
        <v>19</v>
      </c>
      <c r="IV16" s="3"/>
    </row>
    <row r="17" spans="2:256" s="4" customFormat="1" ht="25.5" customHeight="1">
      <c r="B17" s="5"/>
      <c r="C17" s="5"/>
      <c r="D17" s="5"/>
      <c r="IV17" s="3"/>
    </row>
    <row r="18" spans="2:256" s="4" customFormat="1" ht="25.5" customHeight="1">
      <c r="B18" s="5"/>
      <c r="C18" s="5"/>
      <c r="D18" s="5"/>
      <c r="IV18" s="3"/>
    </row>
    <row r="19" spans="2:256" s="4" customFormat="1" ht="25.5" customHeight="1">
      <c r="B19" s="5"/>
      <c r="C19" s="5"/>
      <c r="D19" s="5"/>
      <c r="IV19" s="3"/>
    </row>
    <row r="20" spans="2:256" s="4" customFormat="1" ht="25.5" customHeight="1">
      <c r="B20" s="5"/>
      <c r="C20" s="5"/>
      <c r="D20" s="5"/>
      <c r="IV20" s="3"/>
    </row>
    <row r="21" spans="2:256" s="4" customFormat="1" ht="25.5" customHeight="1">
      <c r="B21" s="5"/>
      <c r="C21" s="5"/>
      <c r="D21" s="5"/>
      <c r="IV21" s="3"/>
    </row>
    <row r="22" spans="2:256" s="4" customFormat="1" ht="25.5" customHeight="1">
      <c r="B22" s="5"/>
      <c r="C22" s="5"/>
      <c r="D22" s="5"/>
      <c r="IV22" s="3"/>
    </row>
    <row r="23" spans="2:256" s="4" customFormat="1" ht="25.5" customHeight="1">
      <c r="B23" s="5"/>
      <c r="C23" s="5"/>
      <c r="D23" s="5"/>
      <c r="IV23" s="3"/>
    </row>
    <row r="24" spans="2:256" s="4" customFormat="1" ht="25.5" customHeight="1">
      <c r="B24" s="5"/>
      <c r="C24" s="5"/>
      <c r="D24" s="5"/>
      <c r="IV24" s="3"/>
    </row>
    <row r="25" spans="2:256" s="4" customFormat="1" ht="25.5" customHeight="1">
      <c r="B25" s="5"/>
      <c r="C25" s="5"/>
      <c r="D25" s="5"/>
      <c r="IV25" s="3"/>
    </row>
    <row r="26" spans="2:256" s="4" customFormat="1" ht="18">
      <c r="B26" s="5"/>
      <c r="C26" s="5"/>
      <c r="D26" s="5"/>
      <c r="IV26" s="3"/>
    </row>
  </sheetData>
  <sheetProtection sheet="1" objects="1" scenarios="1"/>
  <mergeCells count="1">
    <mergeCell ref="B3:D3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</dc:creator>
  <cp:keywords/>
  <dc:description/>
  <cp:lastModifiedBy>Øyvind</cp:lastModifiedBy>
  <dcterms:created xsi:type="dcterms:W3CDTF">2010-05-01T11:49:05Z</dcterms:created>
  <dcterms:modified xsi:type="dcterms:W3CDTF">2017-10-01T09:40:37Z</dcterms:modified>
  <cp:category/>
  <cp:version/>
  <cp:contentType/>
  <cp:contentStatus/>
</cp:coreProperties>
</file>